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7226"/>
  <workbookPr autoCompressPictures="0"/>
  <bookViews>
    <workbookView xWindow="0" yWindow="0" windowWidth="28220" windowHeight="17540"/>
  </bookViews>
  <sheets>
    <sheet name="Feuil1" sheetId="1" r:id="rId1"/>
  </sheets>
  <definedNames>
    <definedName name="_xlnm.Print_Area" localSheetId="0">Feuil1!$A$1:$G$98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31" i="1"/>
  <c r="G23" i="1"/>
  <c r="G24" i="1"/>
  <c r="G25" i="1"/>
  <c r="G26" i="1"/>
  <c r="G27" i="1"/>
  <c r="G28" i="1"/>
  <c r="G29" i="1"/>
  <c r="G32" i="1"/>
  <c r="G33" i="1"/>
  <c r="G34" i="1"/>
  <c r="G35" i="1"/>
  <c r="G36" i="1"/>
  <c r="G37" i="1"/>
  <c r="F38" i="1"/>
  <c r="G60" i="1"/>
  <c r="G61" i="1"/>
  <c r="G62" i="1"/>
  <c r="G63" i="1"/>
  <c r="G64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F65" i="1"/>
  <c r="G89" i="1"/>
  <c r="G90" i="1"/>
  <c r="G91" i="1"/>
  <c r="G92" i="1"/>
  <c r="G93" i="1"/>
  <c r="G84" i="1"/>
  <c r="G85" i="1"/>
  <c r="G86" i="1"/>
  <c r="G87" i="1"/>
  <c r="G88" i="1"/>
  <c r="F95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F20" i="1"/>
  <c r="F22" i="1"/>
  <c r="G66" i="1"/>
  <c r="G67" i="1"/>
  <c r="G68" i="1"/>
  <c r="G69" i="1"/>
  <c r="G70" i="1"/>
  <c r="G71" i="1"/>
  <c r="G72" i="1"/>
  <c r="G73" i="1"/>
  <c r="F74" i="1"/>
  <c r="G75" i="1"/>
  <c r="G76" i="1"/>
  <c r="F77" i="1"/>
  <c r="G78" i="1"/>
  <c r="G79" i="1"/>
  <c r="G80" i="1"/>
  <c r="G81" i="1"/>
  <c r="G82" i="1"/>
  <c r="F83" i="1"/>
  <c r="G97" i="1"/>
  <c r="F98" i="1"/>
</calcChain>
</file>

<file path=xl/sharedStrings.xml><?xml version="1.0" encoding="utf-8"?>
<sst xmlns="http://schemas.openxmlformats.org/spreadsheetml/2006/main" count="341" uniqueCount="292">
  <si>
    <t>Ref Tube-Town</t>
  </si>
  <si>
    <t>Label-Valeurs</t>
  </si>
  <si>
    <t>Condensateurs</t>
  </si>
  <si>
    <t>Designation</t>
  </si>
  <si>
    <t>Quantitié</t>
  </si>
  <si>
    <t>Liste des composants du Projet G5 10th anniversary</t>
  </si>
  <si>
    <t>csm500</t>
  </si>
  <si>
    <t>470pf</t>
  </si>
  <si>
    <t xml:space="preserve">Silver Mica </t>
  </si>
  <si>
    <t>C4</t>
  </si>
  <si>
    <t>250pf</t>
  </si>
  <si>
    <t>csm250</t>
  </si>
  <si>
    <t>10pF</t>
  </si>
  <si>
    <t>C8</t>
  </si>
  <si>
    <t>csm10</t>
  </si>
  <si>
    <t>47nF</t>
  </si>
  <si>
    <t>OD716</t>
  </si>
  <si>
    <t>C3</t>
  </si>
  <si>
    <t>crd047-716</t>
  </si>
  <si>
    <t>crd022-716</t>
  </si>
  <si>
    <t>22nF</t>
  </si>
  <si>
    <t>Prix Unité</t>
  </si>
  <si>
    <t>crd1-716</t>
  </si>
  <si>
    <t>100nF</t>
  </si>
  <si>
    <t>C5</t>
  </si>
  <si>
    <t>crd001-716</t>
  </si>
  <si>
    <t>1nF</t>
  </si>
  <si>
    <t>C9</t>
  </si>
  <si>
    <t>cma68-100v</t>
  </si>
  <si>
    <t>680nF/100V</t>
  </si>
  <si>
    <t>Mallory 150</t>
  </si>
  <si>
    <t>cax-22-35</t>
  </si>
  <si>
    <t>22µF/35V</t>
  </si>
  <si>
    <t>cax-1-63</t>
  </si>
  <si>
    <t>1µF/63V</t>
  </si>
  <si>
    <t>cax-100-63</t>
  </si>
  <si>
    <t>100µF/63V</t>
  </si>
  <si>
    <t>Elko 63V Axial</t>
  </si>
  <si>
    <t>Elko 35V Axial</t>
  </si>
  <si>
    <t>C13</t>
  </si>
  <si>
    <t>cra-100-350</t>
  </si>
  <si>
    <t>100µF/350V</t>
  </si>
  <si>
    <t>C14, C15, C16, C17</t>
  </si>
  <si>
    <t>cft-22-450</t>
  </si>
  <si>
    <t>F&amp;T 450V Axial</t>
  </si>
  <si>
    <t>Elko 350V Radial</t>
  </si>
  <si>
    <t>C18, C19, C20</t>
  </si>
  <si>
    <t>cft-10-450</t>
  </si>
  <si>
    <t>10µF/450V</t>
  </si>
  <si>
    <t>22µF/450V</t>
  </si>
  <si>
    <t>cl1298</t>
  </si>
  <si>
    <t>Input, Send, Return, HP</t>
  </si>
  <si>
    <t>6,35mm cliff jack</t>
  </si>
  <si>
    <t>J1,J2, J3, J4</t>
  </si>
  <si>
    <t>1n4007</t>
  </si>
  <si>
    <t>1N4007</t>
  </si>
  <si>
    <t>led3-r</t>
  </si>
  <si>
    <t>LED1</t>
  </si>
  <si>
    <t>D5</t>
  </si>
  <si>
    <t>1A</t>
  </si>
  <si>
    <t>Support de fusible</t>
  </si>
  <si>
    <t>Témoin de mise en marche</t>
  </si>
  <si>
    <t>L1</t>
  </si>
  <si>
    <t>230 V</t>
  </si>
  <si>
    <t>Embase châssis 220V</t>
  </si>
  <si>
    <t>RED Led 3mm Low current (2mA)</t>
  </si>
  <si>
    <t>sihapcb-5-20</t>
  </si>
  <si>
    <t>Support de fusible 5*20mm PCB</t>
  </si>
  <si>
    <t>F2</t>
  </si>
  <si>
    <t>neon-red</t>
  </si>
  <si>
    <t>Pilot light RED</t>
  </si>
  <si>
    <t>bu65</t>
  </si>
  <si>
    <t>P1,F1</t>
  </si>
  <si>
    <t>Prises Jack</t>
  </si>
  <si>
    <t>Alimentation</t>
  </si>
  <si>
    <t>buz90</t>
  </si>
  <si>
    <t>MOSFET BUZ90</t>
  </si>
  <si>
    <t>Mosfet BUZ90A</t>
  </si>
  <si>
    <t>Q1</t>
  </si>
  <si>
    <t>Résistances</t>
  </si>
  <si>
    <t>1M</t>
  </si>
  <si>
    <t>Metal 2W / 2%</t>
  </si>
  <si>
    <t>33k</t>
  </si>
  <si>
    <t>120k</t>
  </si>
  <si>
    <t>rmo-100k-2</t>
  </si>
  <si>
    <t>100k</t>
  </si>
  <si>
    <t>1,8K</t>
  </si>
  <si>
    <t>R4, R13, R18</t>
  </si>
  <si>
    <t>15k</t>
  </si>
  <si>
    <t>R10</t>
  </si>
  <si>
    <t>3M3</t>
  </si>
  <si>
    <t>R15</t>
  </si>
  <si>
    <t>rmo-470k-2</t>
  </si>
  <si>
    <t>470k</t>
  </si>
  <si>
    <t>56K</t>
  </si>
  <si>
    <t>R19</t>
  </si>
  <si>
    <t>22K</t>
  </si>
  <si>
    <t>R20</t>
  </si>
  <si>
    <t>rmo-1k-2</t>
  </si>
  <si>
    <t>1k</t>
  </si>
  <si>
    <t>rmo-33k-2</t>
  </si>
  <si>
    <t>4,7k</t>
  </si>
  <si>
    <t>R26</t>
  </si>
  <si>
    <t>5,6k</t>
  </si>
  <si>
    <t>R28</t>
  </si>
  <si>
    <t>150R</t>
  </si>
  <si>
    <t>R29</t>
  </si>
  <si>
    <t>1R</t>
  </si>
  <si>
    <t>R30</t>
  </si>
  <si>
    <t>rmo-10k-2</t>
  </si>
  <si>
    <t>10k</t>
  </si>
  <si>
    <t>rmo-220k-2</t>
  </si>
  <si>
    <t>220k</t>
  </si>
  <si>
    <t>47R/5W</t>
  </si>
  <si>
    <t>Xicon 5W</t>
  </si>
  <si>
    <t>R40</t>
  </si>
  <si>
    <t>Potentiomètres</t>
  </si>
  <si>
    <t>apo250</t>
  </si>
  <si>
    <t>250k lin</t>
  </si>
  <si>
    <t>Alpha 250k lin</t>
  </si>
  <si>
    <t>apo1m-log</t>
  </si>
  <si>
    <t>1M log</t>
  </si>
  <si>
    <t>Alpha 1M log</t>
  </si>
  <si>
    <t xml:space="preserve">apo250log </t>
  </si>
  <si>
    <t>250k log</t>
  </si>
  <si>
    <t>Alpha 250k log</t>
  </si>
  <si>
    <t xml:space="preserve">apo100log </t>
  </si>
  <si>
    <t>100k log</t>
  </si>
  <si>
    <t>Alpha 100k log</t>
  </si>
  <si>
    <t>R8</t>
  </si>
  <si>
    <t>R9</t>
  </si>
  <si>
    <t>R7</t>
  </si>
  <si>
    <t>apo25</t>
  </si>
  <si>
    <t>25k Lin</t>
  </si>
  <si>
    <t>Alpha 25k lin</t>
  </si>
  <si>
    <t>R21</t>
  </si>
  <si>
    <t>apo500log</t>
  </si>
  <si>
    <t>500k log</t>
  </si>
  <si>
    <t>Alpha 500k log</t>
  </si>
  <si>
    <t>R27</t>
  </si>
  <si>
    <t>cpo1mlog</t>
  </si>
  <si>
    <t>CTS 1M log / 750VDC</t>
  </si>
  <si>
    <t>CTS 1M Log</t>
  </si>
  <si>
    <t>R37</t>
  </si>
  <si>
    <t>Interrupteurs</t>
  </si>
  <si>
    <t>xsw10</t>
  </si>
  <si>
    <t>DPDT</t>
  </si>
  <si>
    <t>xsw35</t>
  </si>
  <si>
    <t>Sweep</t>
  </si>
  <si>
    <t>sweep</t>
  </si>
  <si>
    <t>Power</t>
  </si>
  <si>
    <t>S1</t>
  </si>
  <si>
    <t>100R</t>
  </si>
  <si>
    <t>R44, R45</t>
  </si>
  <si>
    <t xml:space="preserve">tt-ptg5v3 </t>
  </si>
  <si>
    <t>Transformateur d'alimentation</t>
  </si>
  <si>
    <t>T1</t>
  </si>
  <si>
    <t xml:space="preserve">tt-otg5v3 </t>
  </si>
  <si>
    <t>Transformateur de sortie</t>
  </si>
  <si>
    <t>T2</t>
  </si>
  <si>
    <t>ha159q</t>
  </si>
  <si>
    <t>Choke</t>
  </si>
  <si>
    <t>Hammond 159Q 7H</t>
  </si>
  <si>
    <t>Transfos</t>
  </si>
  <si>
    <t>EL34</t>
  </si>
  <si>
    <t>sk01</t>
  </si>
  <si>
    <t>12AX7 Support noval pour châssis</t>
  </si>
  <si>
    <t>sk05</t>
  </si>
  <si>
    <t>EL34 Support octal pour châssis</t>
  </si>
  <si>
    <t>Tubes</t>
  </si>
  <si>
    <t>12AX7 JJ</t>
  </si>
  <si>
    <t>V3</t>
  </si>
  <si>
    <t>jj12AX7</t>
  </si>
  <si>
    <t>ECC83S</t>
  </si>
  <si>
    <t>EL34 II JJ</t>
  </si>
  <si>
    <t>Radiateur</t>
  </si>
  <si>
    <t>kk-16kw</t>
  </si>
  <si>
    <t>D8</t>
  </si>
  <si>
    <t>0,5A</t>
  </si>
  <si>
    <t>R3, R12, R25</t>
  </si>
  <si>
    <t>D1,D2,D3, D4, D6, D7, D9</t>
  </si>
  <si>
    <t>rmo5-150</t>
  </si>
  <si>
    <t>Ouaip que des packs de X10 !!! Faudra lui demander pour le kit si il fait à l'unité</t>
  </si>
  <si>
    <t>Custom OT (4,8,16 ohms)</t>
  </si>
  <si>
    <t>Custom PT</t>
  </si>
  <si>
    <t>2,2K</t>
  </si>
  <si>
    <t>jj12at7</t>
  </si>
  <si>
    <t>ECC81</t>
  </si>
  <si>
    <t>12AT7 JJ</t>
  </si>
  <si>
    <t>nsc022921</t>
  </si>
  <si>
    <t>transfo de réverbe</t>
  </si>
  <si>
    <t>Fender réverbe</t>
  </si>
  <si>
    <t>T3</t>
  </si>
  <si>
    <t>ra8eb2c1b</t>
  </si>
  <si>
    <t>Tank de réverbe</t>
  </si>
  <si>
    <t>Reverb Tank Accutronic 8EB2C1B</t>
  </si>
  <si>
    <t>1,5k</t>
  </si>
  <si>
    <t>cma0033</t>
  </si>
  <si>
    <t>3n3nF/630V</t>
  </si>
  <si>
    <t>apo100</t>
  </si>
  <si>
    <t>100k lin</t>
  </si>
  <si>
    <t>Alpha 100k lin</t>
  </si>
  <si>
    <t>L'alim sera sur PCB, mais il manque la plaque à cosses, mais je ne suis pas satisfaisait de celle sur TT...</t>
  </si>
  <si>
    <t>lo-014</t>
  </si>
  <si>
    <t>ha1444-30</t>
  </si>
  <si>
    <t>Chassis</t>
  </si>
  <si>
    <t>Faudra rajouter le prix des fils de cablage, de la visserie, et des boutons, des faceplates, ça fait un beau budget déjà….</t>
  </si>
  <si>
    <t>bk-gs220p</t>
  </si>
  <si>
    <t>Isolant Mica TO-220</t>
  </si>
  <si>
    <t>scr-4032-mu-3</t>
  </si>
  <si>
    <t>Ecrou M3 plastique</t>
  </si>
  <si>
    <t>scr-4017-3-10</t>
  </si>
  <si>
    <t>plaque à cosses TT (en attendant mieux)</t>
  </si>
  <si>
    <t>Chassis hammond alu 1444-30 (en attendant un sur mesure)</t>
  </si>
  <si>
    <t>f-1-fl</t>
  </si>
  <si>
    <t xml:space="preserve">Fusible 1A FAST BLOW </t>
  </si>
  <si>
    <t>F1</t>
  </si>
  <si>
    <t>f-T050</t>
  </si>
  <si>
    <t>Slow Blow (X10)</t>
  </si>
  <si>
    <t>wlp-05-2</t>
  </si>
  <si>
    <t>rmo1-100r</t>
  </si>
  <si>
    <t>rmo1-1r</t>
  </si>
  <si>
    <t>Heatsink</t>
  </si>
  <si>
    <t>rcf-1m-1</t>
  </si>
  <si>
    <t>Carbon film 1W</t>
  </si>
  <si>
    <t>rcf-33k-1</t>
  </si>
  <si>
    <t>rcf-120k-1</t>
  </si>
  <si>
    <t>rcf-100k-1</t>
  </si>
  <si>
    <t>R39</t>
  </si>
  <si>
    <t>rcf-1.5k-1</t>
  </si>
  <si>
    <t>rcf-1.8k-1</t>
  </si>
  <si>
    <t>rcf-2.2k-1</t>
  </si>
  <si>
    <t>rcf-15k-1</t>
  </si>
  <si>
    <t>rcf-3.3m-1</t>
  </si>
  <si>
    <t>R32-R35</t>
  </si>
  <si>
    <t>rcf-470k-1</t>
  </si>
  <si>
    <t>rcf-56k-1</t>
  </si>
  <si>
    <t>rcf-22k-1</t>
  </si>
  <si>
    <t>R38</t>
  </si>
  <si>
    <t>rcf-4.7k-1</t>
  </si>
  <si>
    <t>rcf-5.6k-1</t>
  </si>
  <si>
    <t>Metal 5W</t>
  </si>
  <si>
    <t>TOTAL</t>
  </si>
  <si>
    <t xml:space="preserve">Dernières modifs par : </t>
  </si>
  <si>
    <t>C7</t>
  </si>
  <si>
    <t>C2</t>
  </si>
  <si>
    <t>Vis M3 plastique</t>
  </si>
  <si>
    <t>Pâte thermique</t>
  </si>
  <si>
    <t>rcf-1.0k-1</t>
  </si>
  <si>
    <t xml:space="preserve">R22 </t>
  </si>
  <si>
    <t>C21, Cv5</t>
  </si>
  <si>
    <t>Cv4</t>
  </si>
  <si>
    <t>Rv4</t>
  </si>
  <si>
    <t>Rv2</t>
  </si>
  <si>
    <t>R31, R41</t>
  </si>
  <si>
    <t>rcf-220k-1</t>
  </si>
  <si>
    <t>Rv3, Rv7</t>
  </si>
  <si>
    <t>Rv8</t>
  </si>
  <si>
    <t>R36</t>
  </si>
  <si>
    <t xml:space="preserve">DPDT </t>
  </si>
  <si>
    <t>C10 + Cv1</t>
  </si>
  <si>
    <t>C6, C12</t>
  </si>
  <si>
    <t>C1,C11, Cv2, Cv3</t>
  </si>
  <si>
    <t>R5,R6, R17, Rv5</t>
  </si>
  <si>
    <t>R14, R16, R23, R24, Rv6</t>
  </si>
  <si>
    <t>jjel34-II</t>
  </si>
  <si>
    <t>Tube clip octal</t>
  </si>
  <si>
    <t>re05</t>
  </si>
  <si>
    <t>retainer pour EL34</t>
  </si>
  <si>
    <t>V1, V2, V5</t>
  </si>
  <si>
    <t>V4</t>
  </si>
  <si>
    <t>V1, V2, V4 et V5</t>
  </si>
  <si>
    <t>Power Cord 1,8 m, black</t>
  </si>
  <si>
    <t>kab25</t>
  </si>
  <si>
    <t>fe005-6931</t>
  </si>
  <si>
    <t>Fender® Reverb Tank RCA cable, 48" (120 cm)</t>
  </si>
  <si>
    <t>ah7635blk</t>
  </si>
  <si>
    <t>RCA phono socket gold plated black</t>
  </si>
  <si>
    <t>ah7635red</t>
  </si>
  <si>
    <t>RCA phono socket gold plated red</t>
  </si>
  <si>
    <t>bzx85-c12</t>
  </si>
  <si>
    <t>Zener 12V 1/2W</t>
  </si>
  <si>
    <t>Zener 12V</t>
  </si>
  <si>
    <t>rxi-47R-5-a</t>
  </si>
  <si>
    <r>
      <t xml:space="preserve">Version: </t>
    </r>
    <r>
      <rPr>
        <b/>
        <sz val="10"/>
        <color rgb="FFFF0000"/>
        <rFont val="Arial"/>
      </rPr>
      <t>20/02</t>
    </r>
    <r>
      <rPr>
        <b/>
        <sz val="10"/>
        <color rgb="FFFF0000"/>
        <rFont val="Arial"/>
      </rPr>
      <t>/2019</t>
    </r>
  </si>
  <si>
    <t xml:space="preserve">Bilbo_moria </t>
  </si>
  <si>
    <t>Suppression composants de la version B</t>
  </si>
  <si>
    <r>
      <t>Metal</t>
    </r>
    <r>
      <rPr>
        <sz val="11"/>
        <rFont val="Calibri"/>
        <family val="2"/>
        <scheme val="minor"/>
      </rPr>
      <t xml:space="preserve"> 1W / 1% </t>
    </r>
  </si>
  <si>
    <r>
      <t>R42, R43,</t>
    </r>
    <r>
      <rPr>
        <sz val="11"/>
        <rFont val="Calibri"/>
        <family val="2"/>
        <scheme val="minor"/>
      </rPr>
      <t xml:space="preserve"> Rv9</t>
    </r>
  </si>
  <si>
    <t>R2</t>
  </si>
  <si>
    <t>R11</t>
  </si>
  <si>
    <t>R1, Rv1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</si>
</sst>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7.5"/>
      <name val="Verdana"/>
      <family val="2"/>
    </font>
    <font>
      <sz val="8"/>
      <color rgb="FF222222"/>
      <name val="Roboto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rgb="FFFF0000"/>
      <name val="Roboto"/>
    </font>
    <font>
      <b/>
      <sz val="10"/>
      <color theme="0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Roboto"/>
    </font>
    <font>
      <b/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49"/>
      </patternFill>
    </fill>
  </fills>
  <borders count="10">
    <border>
      <left/>
      <right/>
      <top/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2"/>
    <xf numFmtId="0" fontId="3" fillId="0" borderId="0" xfId="2" applyNumberFormat="1" applyFont="1" applyFill="1" applyBorder="1" applyAlignment="1" applyProtection="1">
      <protection locked="0"/>
    </xf>
    <xf numFmtId="164" fontId="0" fillId="0" borderId="0" xfId="1" applyFont="1"/>
    <xf numFmtId="0" fontId="0" fillId="3" borderId="0" xfId="0" applyFill="1"/>
    <xf numFmtId="0" fontId="0" fillId="0" borderId="0" xfId="0" applyFill="1"/>
    <xf numFmtId="0" fontId="6" fillId="0" borderId="0" xfId="0" applyFont="1" applyFill="1"/>
    <xf numFmtId="0" fontId="10" fillId="0" borderId="0" xfId="0" applyFont="1" applyFill="1"/>
    <xf numFmtId="0" fontId="13" fillId="5" borderId="1" xfId="2" applyNumberFormat="1" applyFont="1" applyFill="1" applyBorder="1" applyAlignment="1" applyProtection="1">
      <alignment horizontal="center"/>
      <protection locked="0"/>
    </xf>
    <xf numFmtId="0" fontId="13" fillId="5" borderId="2" xfId="2" applyNumberFormat="1" applyFont="1" applyFill="1" applyBorder="1" applyAlignment="1" applyProtection="1">
      <alignment horizontal="center"/>
      <protection locked="0"/>
    </xf>
    <xf numFmtId="164" fontId="13" fillId="5" borderId="2" xfId="1" applyFont="1" applyFill="1" applyBorder="1" applyAlignment="1" applyProtection="1">
      <alignment horizontal="center"/>
      <protection locked="0"/>
    </xf>
    <xf numFmtId="0" fontId="5" fillId="0" borderId="4" xfId="0" applyFont="1" applyFill="1" applyBorder="1"/>
    <xf numFmtId="0" fontId="0" fillId="0" borderId="5" xfId="0" applyFill="1" applyBorder="1"/>
    <xf numFmtId="164" fontId="0" fillId="0" borderId="5" xfId="1" applyFont="1" applyFill="1" applyBorder="1"/>
    <xf numFmtId="0" fontId="0" fillId="3" borderId="5" xfId="0" applyFill="1" applyBorder="1"/>
    <xf numFmtId="164" fontId="0" fillId="3" borderId="5" xfId="1" applyFont="1" applyFill="1" applyBorder="1"/>
    <xf numFmtId="0" fontId="2" fillId="3" borderId="4" xfId="2" applyNumberFormat="1" applyFont="1" applyFill="1" applyBorder="1" applyAlignment="1" applyProtection="1">
      <protection locked="0"/>
    </xf>
    <xf numFmtId="0" fontId="0" fillId="2" borderId="4" xfId="0" applyFill="1" applyBorder="1"/>
    <xf numFmtId="0" fontId="0" fillId="2" borderId="5" xfId="0" applyFill="1" applyBorder="1"/>
    <xf numFmtId="164" fontId="6" fillId="2" borderId="5" xfId="1" applyFont="1" applyFill="1" applyBorder="1"/>
    <xf numFmtId="0" fontId="2" fillId="0" borderId="4" xfId="2" applyNumberFormat="1" applyFont="1" applyFill="1" applyBorder="1" applyAlignment="1" applyProtection="1">
      <protection locked="0"/>
    </xf>
    <xf numFmtId="0" fontId="2" fillId="0" borderId="5" xfId="2" applyNumberFormat="1" applyFont="1" applyFill="1" applyBorder="1" applyAlignment="1" applyProtection="1">
      <protection locked="0"/>
    </xf>
    <xf numFmtId="0" fontId="5" fillId="0" borderId="5" xfId="0" applyFont="1" applyFill="1" applyBorder="1"/>
    <xf numFmtId="0" fontId="0" fillId="4" borderId="4" xfId="0" applyFill="1" applyBorder="1"/>
    <xf numFmtId="0" fontId="9" fillId="0" borderId="5" xfId="0" applyFont="1" applyFill="1" applyBorder="1"/>
    <xf numFmtId="0" fontId="0" fillId="0" borderId="4" xfId="0" applyFill="1" applyBorder="1"/>
    <xf numFmtId="0" fontId="12" fillId="0" borderId="4" xfId="0" applyFont="1" applyFill="1" applyBorder="1"/>
    <xf numFmtId="0" fontId="11" fillId="0" borderId="5" xfId="2" applyNumberFormat="1" applyFont="1" applyFill="1" applyBorder="1" applyAlignment="1" applyProtection="1">
      <protection locked="0"/>
    </xf>
    <xf numFmtId="164" fontId="6" fillId="0" borderId="5" xfId="1" applyFont="1" applyFill="1" applyBorder="1"/>
    <xf numFmtId="0" fontId="6" fillId="0" borderId="4" xfId="0" applyFont="1" applyFill="1" applyBorder="1"/>
    <xf numFmtId="0" fontId="10" fillId="0" borderId="5" xfId="0" applyFont="1" applyFill="1" applyBorder="1"/>
    <xf numFmtId="164" fontId="10" fillId="0" borderId="5" xfId="1" applyFont="1" applyFill="1" applyBorder="1"/>
    <xf numFmtId="0" fontId="5" fillId="0" borderId="4" xfId="0" applyFont="1" applyFill="1" applyBorder="1" applyAlignment="1">
      <alignment vertical="top" wrapText="1"/>
    </xf>
    <xf numFmtId="0" fontId="0" fillId="0" borderId="7" xfId="0" applyBorder="1"/>
    <xf numFmtId="0" fontId="0" fillId="0" borderId="8" xfId="0" applyBorder="1"/>
    <xf numFmtId="164" fontId="7" fillId="0" borderId="8" xfId="1" applyFont="1" applyBorder="1"/>
    <xf numFmtId="0" fontId="8" fillId="0" borderId="0" xfId="2" applyFont="1"/>
    <xf numFmtId="0" fontId="4" fillId="0" borderId="4" xfId="2" applyNumberFormat="1" applyFont="1" applyFill="1" applyBorder="1" applyAlignment="1" applyProtection="1">
      <protection locked="0"/>
    </xf>
    <xf numFmtId="0" fontId="9" fillId="0" borderId="0" xfId="0" applyFont="1" applyFill="1"/>
    <xf numFmtId="0" fontId="17" fillId="0" borderId="4" xfId="0" applyFont="1" applyFill="1" applyBorder="1" applyAlignment="1">
      <alignment vertical="top" wrapText="1"/>
    </xf>
    <xf numFmtId="164" fontId="9" fillId="0" borderId="5" xfId="1" applyFont="1" applyFill="1" applyBorder="1"/>
    <xf numFmtId="0" fontId="18" fillId="0" borderId="5" xfId="0" applyFont="1" applyFill="1" applyBorder="1"/>
    <xf numFmtId="164" fontId="13" fillId="5" borderId="3" xfId="1" applyFont="1" applyFill="1" applyBorder="1" applyAlignment="1" applyProtection="1">
      <alignment horizontal="center"/>
      <protection locked="0"/>
    </xf>
    <xf numFmtId="164" fontId="0" fillId="0" borderId="6" xfId="1" applyFont="1" applyFill="1" applyBorder="1"/>
    <xf numFmtId="164" fontId="0" fillId="0" borderId="6" xfId="1" applyFont="1" applyBorder="1"/>
    <xf numFmtId="164" fontId="0" fillId="3" borderId="6" xfId="1" applyFont="1" applyFill="1" applyBorder="1"/>
    <xf numFmtId="164" fontId="9" fillId="0" borderId="6" xfId="1" applyFont="1" applyFill="1" applyBorder="1"/>
    <xf numFmtId="164" fontId="10" fillId="0" borderId="6" xfId="1" applyFont="1" applyFill="1" applyBorder="1"/>
    <xf numFmtId="164" fontId="0" fillId="0" borderId="9" xfId="1" applyFont="1" applyBorder="1"/>
    <xf numFmtId="0" fontId="8" fillId="0" borderId="0" xfId="2" applyNumberFormat="1" applyFont="1" applyFill="1" applyBorder="1" applyAlignment="1" applyProtection="1">
      <protection locked="0"/>
    </xf>
  </cellXfs>
  <cellStyles count="17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zoomScale="110" zoomScaleNormal="110" zoomScalePageLayoutView="110" workbookViewId="0">
      <selection activeCell="J37" sqref="J37"/>
    </sheetView>
  </sheetViews>
  <sheetFormatPr baseColWidth="10" defaultRowHeight="14" x14ac:dyDescent="0"/>
  <cols>
    <col min="1" max="1" width="14.1640625" bestFit="1" customWidth="1"/>
    <col min="2" max="2" width="32.5" customWidth="1"/>
    <col min="3" max="3" width="27" bestFit="1" customWidth="1"/>
    <col min="4" max="4" width="23.5" bestFit="1" customWidth="1"/>
    <col min="5" max="5" width="8.83203125" bestFit="1" customWidth="1"/>
    <col min="6" max="6" width="10.83203125" style="3" bestFit="1" customWidth="1"/>
    <col min="7" max="7" width="9.6640625" style="3" customWidth="1"/>
    <col min="8" max="8" width="4.1640625" customWidth="1"/>
  </cols>
  <sheetData>
    <row r="1" spans="1:7">
      <c r="A1" s="1"/>
      <c r="B1" s="2" t="s">
        <v>5</v>
      </c>
      <c r="C1" s="2"/>
      <c r="D1" s="1"/>
      <c r="E1" s="1"/>
    </row>
    <row r="2" spans="1:7">
      <c r="A2" s="1"/>
      <c r="B2" s="49" t="s">
        <v>284</v>
      </c>
      <c r="C2" s="36" t="s">
        <v>243</v>
      </c>
      <c r="D2" s="36" t="s">
        <v>285</v>
      </c>
      <c r="E2" s="36" t="s">
        <v>286</v>
      </c>
    </row>
    <row r="3" spans="1:7" ht="15" thickBot="1"/>
    <row r="4" spans="1:7" ht="15" thickTop="1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21</v>
      </c>
      <c r="G4" s="42" t="s">
        <v>242</v>
      </c>
    </row>
    <row r="5" spans="1:7" s="5" customFormat="1">
      <c r="A5" s="11" t="s">
        <v>6</v>
      </c>
      <c r="B5" s="12" t="s">
        <v>7</v>
      </c>
      <c r="C5" s="12" t="s">
        <v>8</v>
      </c>
      <c r="D5" s="24" t="s">
        <v>260</v>
      </c>
      <c r="E5" s="12">
        <v>2</v>
      </c>
      <c r="F5" s="13">
        <v>0.69</v>
      </c>
      <c r="G5" s="43">
        <f>E5*F5</f>
        <v>1.38</v>
      </c>
    </row>
    <row r="6" spans="1:7" s="5" customFormat="1">
      <c r="A6" s="11" t="s">
        <v>11</v>
      </c>
      <c r="B6" s="12" t="s">
        <v>10</v>
      </c>
      <c r="C6" s="12" t="s">
        <v>8</v>
      </c>
      <c r="D6" s="24" t="s">
        <v>17</v>
      </c>
      <c r="E6" s="12">
        <v>1</v>
      </c>
      <c r="F6" s="13">
        <v>0.55000000000000004</v>
      </c>
      <c r="G6" s="43">
        <f t="shared" ref="G6:G19" si="0">E6*F6</f>
        <v>0.55000000000000004</v>
      </c>
    </row>
    <row r="7" spans="1:7" s="5" customFormat="1">
      <c r="A7" s="11" t="s">
        <v>14</v>
      </c>
      <c r="B7" s="12" t="s">
        <v>12</v>
      </c>
      <c r="C7" s="12" t="s">
        <v>8</v>
      </c>
      <c r="D7" s="24" t="s">
        <v>244</v>
      </c>
      <c r="E7" s="12">
        <v>1</v>
      </c>
      <c r="F7" s="13">
        <v>0.31</v>
      </c>
      <c r="G7" s="43">
        <f t="shared" si="0"/>
        <v>0.31</v>
      </c>
    </row>
    <row r="8" spans="1:7" s="5" customFormat="1">
      <c r="A8" s="11" t="s">
        <v>18</v>
      </c>
      <c r="B8" s="12" t="s">
        <v>15</v>
      </c>
      <c r="C8" s="12" t="s">
        <v>16</v>
      </c>
      <c r="D8" s="24" t="s">
        <v>245</v>
      </c>
      <c r="E8" s="12">
        <v>1</v>
      </c>
      <c r="F8" s="13">
        <v>1.95</v>
      </c>
      <c r="G8" s="43">
        <f t="shared" si="0"/>
        <v>1.95</v>
      </c>
    </row>
    <row r="9" spans="1:7" s="5" customFormat="1">
      <c r="A9" s="37" t="s">
        <v>19</v>
      </c>
      <c r="B9" s="12" t="s">
        <v>20</v>
      </c>
      <c r="C9" s="12" t="s">
        <v>16</v>
      </c>
      <c r="D9" s="24" t="s">
        <v>261</v>
      </c>
      <c r="E9" s="12">
        <v>2</v>
      </c>
      <c r="F9" s="13">
        <v>1.63</v>
      </c>
      <c r="G9" s="43">
        <f t="shared" si="0"/>
        <v>3.26</v>
      </c>
    </row>
    <row r="10" spans="1:7" s="5" customFormat="1">
      <c r="A10" s="37" t="s">
        <v>22</v>
      </c>
      <c r="B10" s="12" t="s">
        <v>23</v>
      </c>
      <c r="C10" s="12" t="s">
        <v>16</v>
      </c>
      <c r="D10" s="24" t="s">
        <v>9</v>
      </c>
      <c r="E10" s="12">
        <v>1</v>
      </c>
      <c r="F10" s="13">
        <v>2.1</v>
      </c>
      <c r="G10" s="43">
        <f t="shared" si="0"/>
        <v>2.1</v>
      </c>
    </row>
    <row r="11" spans="1:7" s="5" customFormat="1">
      <c r="A11" s="37" t="s">
        <v>25</v>
      </c>
      <c r="B11" s="12" t="s">
        <v>26</v>
      </c>
      <c r="C11" s="12" t="s">
        <v>16</v>
      </c>
      <c r="D11" s="24" t="s">
        <v>13</v>
      </c>
      <c r="E11" s="12">
        <v>1</v>
      </c>
      <c r="F11" s="13">
        <v>1</v>
      </c>
      <c r="G11" s="43">
        <f t="shared" si="0"/>
        <v>1</v>
      </c>
    </row>
    <row r="12" spans="1:7" s="5" customFormat="1">
      <c r="A12" s="32" t="s">
        <v>197</v>
      </c>
      <c r="B12" s="12" t="s">
        <v>198</v>
      </c>
      <c r="C12" s="12" t="s">
        <v>30</v>
      </c>
      <c r="D12" s="24" t="s">
        <v>251</v>
      </c>
      <c r="E12" s="12">
        <v>1</v>
      </c>
      <c r="F12" s="13">
        <v>0.85</v>
      </c>
      <c r="G12" s="43">
        <f t="shared" si="0"/>
        <v>0.85</v>
      </c>
    </row>
    <row r="13" spans="1:7" s="5" customFormat="1">
      <c r="A13" s="11" t="s">
        <v>28</v>
      </c>
      <c r="B13" s="12" t="s">
        <v>29</v>
      </c>
      <c r="C13" s="12" t="s">
        <v>30</v>
      </c>
      <c r="D13" s="24" t="s">
        <v>27</v>
      </c>
      <c r="E13" s="12">
        <v>1</v>
      </c>
      <c r="F13" s="13">
        <v>1.58</v>
      </c>
      <c r="G13" s="43">
        <f t="shared" si="0"/>
        <v>1.58</v>
      </c>
    </row>
    <row r="14" spans="1:7" s="5" customFormat="1">
      <c r="A14" s="11" t="s">
        <v>31</v>
      </c>
      <c r="B14" s="12" t="s">
        <v>32</v>
      </c>
      <c r="C14" s="12" t="s">
        <v>38</v>
      </c>
      <c r="D14" s="24" t="s">
        <v>262</v>
      </c>
      <c r="E14" s="12">
        <v>4</v>
      </c>
      <c r="F14" s="13">
        <v>0.3</v>
      </c>
      <c r="G14" s="43">
        <f t="shared" si="0"/>
        <v>1.2</v>
      </c>
    </row>
    <row r="15" spans="1:7" s="5" customFormat="1">
      <c r="A15" s="37" t="s">
        <v>33</v>
      </c>
      <c r="B15" s="12" t="s">
        <v>34</v>
      </c>
      <c r="C15" s="12" t="s">
        <v>37</v>
      </c>
      <c r="D15" s="24" t="s">
        <v>24</v>
      </c>
      <c r="E15" s="12">
        <v>1</v>
      </c>
      <c r="F15" s="13">
        <v>0.36</v>
      </c>
      <c r="G15" s="43">
        <f t="shared" si="0"/>
        <v>0.36</v>
      </c>
    </row>
    <row r="16" spans="1:7" s="5" customFormat="1">
      <c r="A16" s="37" t="s">
        <v>35</v>
      </c>
      <c r="B16" s="12" t="s">
        <v>36</v>
      </c>
      <c r="C16" s="12" t="s">
        <v>37</v>
      </c>
      <c r="D16" s="24" t="s">
        <v>39</v>
      </c>
      <c r="E16" s="12">
        <v>1</v>
      </c>
      <c r="F16" s="13">
        <v>0.95</v>
      </c>
      <c r="G16" s="43">
        <f t="shared" si="0"/>
        <v>0.95</v>
      </c>
    </row>
    <row r="17" spans="1:9" s="5" customFormat="1">
      <c r="A17" s="11" t="s">
        <v>40</v>
      </c>
      <c r="B17" s="12" t="s">
        <v>41</v>
      </c>
      <c r="C17" s="12" t="s">
        <v>45</v>
      </c>
      <c r="D17" s="24" t="s">
        <v>42</v>
      </c>
      <c r="E17" s="12">
        <v>4</v>
      </c>
      <c r="F17" s="13">
        <v>1.06</v>
      </c>
      <c r="G17" s="43">
        <f t="shared" si="0"/>
        <v>4.24</v>
      </c>
    </row>
    <row r="18" spans="1:9" s="5" customFormat="1">
      <c r="A18" s="20" t="s">
        <v>43</v>
      </c>
      <c r="B18" s="12" t="s">
        <v>49</v>
      </c>
      <c r="C18" s="12" t="s">
        <v>44</v>
      </c>
      <c r="D18" s="24" t="s">
        <v>46</v>
      </c>
      <c r="E18" s="12">
        <v>3</v>
      </c>
      <c r="F18" s="13">
        <v>1.75</v>
      </c>
      <c r="G18" s="43">
        <f t="shared" si="0"/>
        <v>5.25</v>
      </c>
    </row>
    <row r="19" spans="1:9" s="5" customFormat="1">
      <c r="A19" s="20" t="s">
        <v>47</v>
      </c>
      <c r="B19" s="12" t="s">
        <v>48</v>
      </c>
      <c r="C19" s="12" t="s">
        <v>44</v>
      </c>
      <c r="D19" s="24" t="s">
        <v>250</v>
      </c>
      <c r="E19" s="12">
        <v>2</v>
      </c>
      <c r="F19" s="13">
        <v>1.2</v>
      </c>
      <c r="G19" s="43">
        <f t="shared" si="0"/>
        <v>2.4</v>
      </c>
    </row>
    <row r="20" spans="1:9">
      <c r="A20" s="17"/>
      <c r="B20" s="18"/>
      <c r="C20" s="18" t="s">
        <v>73</v>
      </c>
      <c r="D20" s="18"/>
      <c r="E20" s="18"/>
      <c r="F20" s="19">
        <f>SUM(G5:G19)</f>
        <v>27.379999999999995</v>
      </c>
      <c r="G20" s="44"/>
    </row>
    <row r="21" spans="1:9" s="4" customFormat="1">
      <c r="A21" s="16" t="s">
        <v>50</v>
      </c>
      <c r="B21" s="14" t="s">
        <v>51</v>
      </c>
      <c r="C21" s="14" t="s">
        <v>52</v>
      </c>
      <c r="D21" s="14" t="s">
        <v>53</v>
      </c>
      <c r="E21" s="14">
        <v>4</v>
      </c>
      <c r="F21" s="15">
        <v>1.3</v>
      </c>
      <c r="G21" s="45"/>
    </row>
    <row r="22" spans="1:9">
      <c r="A22" s="17"/>
      <c r="B22" s="18"/>
      <c r="C22" s="18" t="s">
        <v>74</v>
      </c>
      <c r="D22" s="18"/>
      <c r="E22" s="18"/>
      <c r="F22" s="19">
        <f>E21*F21</f>
        <v>5.2</v>
      </c>
      <c r="G22" s="44"/>
    </row>
    <row r="23" spans="1:9" s="5" customFormat="1">
      <c r="A23" s="20" t="s">
        <v>54</v>
      </c>
      <c r="B23" s="21" t="s">
        <v>55</v>
      </c>
      <c r="C23" s="21" t="s">
        <v>55</v>
      </c>
      <c r="D23" s="21" t="s">
        <v>180</v>
      </c>
      <c r="E23" s="21">
        <v>7</v>
      </c>
      <c r="F23" s="13">
        <v>0.04</v>
      </c>
      <c r="G23" s="43">
        <f>E23*F23</f>
        <v>0.28000000000000003</v>
      </c>
    </row>
    <row r="24" spans="1:9" s="5" customFormat="1">
      <c r="A24" s="20" t="s">
        <v>56</v>
      </c>
      <c r="B24" s="21" t="s">
        <v>57</v>
      </c>
      <c r="C24" s="21" t="s">
        <v>65</v>
      </c>
      <c r="D24" s="21" t="s">
        <v>58</v>
      </c>
      <c r="E24" s="21">
        <v>1</v>
      </c>
      <c r="F24" s="13">
        <v>0.16</v>
      </c>
      <c r="G24" s="43">
        <f t="shared" ref="G24:G37" si="1">E24*F24</f>
        <v>0.16</v>
      </c>
    </row>
    <row r="25" spans="1:9" s="5" customFormat="1">
      <c r="A25" s="11" t="s">
        <v>214</v>
      </c>
      <c r="B25" s="21" t="s">
        <v>59</v>
      </c>
      <c r="C25" s="21" t="s">
        <v>215</v>
      </c>
      <c r="D25" s="21" t="s">
        <v>216</v>
      </c>
      <c r="E25" s="21">
        <v>1</v>
      </c>
      <c r="F25" s="13">
        <v>0.33</v>
      </c>
      <c r="G25" s="43">
        <f t="shared" si="1"/>
        <v>0.33</v>
      </c>
    </row>
    <row r="26" spans="1:9" s="5" customFormat="1">
      <c r="A26" s="11" t="s">
        <v>217</v>
      </c>
      <c r="B26" s="21" t="s">
        <v>178</v>
      </c>
      <c r="C26" s="21" t="s">
        <v>218</v>
      </c>
      <c r="D26" s="21" t="s">
        <v>68</v>
      </c>
      <c r="E26" s="21">
        <v>1</v>
      </c>
      <c r="F26" s="13">
        <v>1.19</v>
      </c>
      <c r="G26" s="43">
        <f t="shared" si="1"/>
        <v>1.19</v>
      </c>
      <c r="I26" s="5" t="s">
        <v>182</v>
      </c>
    </row>
    <row r="27" spans="1:9" s="5" customFormat="1">
      <c r="A27" s="11" t="s">
        <v>66</v>
      </c>
      <c r="B27" s="21" t="s">
        <v>67</v>
      </c>
      <c r="C27" s="21" t="s">
        <v>60</v>
      </c>
      <c r="D27" s="21" t="s">
        <v>68</v>
      </c>
      <c r="E27" s="21">
        <v>1</v>
      </c>
      <c r="F27" s="13">
        <v>0.27</v>
      </c>
      <c r="G27" s="43">
        <f t="shared" si="1"/>
        <v>0.27</v>
      </c>
    </row>
    <row r="28" spans="1:9" s="5" customFormat="1">
      <c r="A28" s="11" t="s">
        <v>69</v>
      </c>
      <c r="B28" s="21" t="s">
        <v>61</v>
      </c>
      <c r="C28" s="22" t="s">
        <v>70</v>
      </c>
      <c r="D28" s="21" t="s">
        <v>62</v>
      </c>
      <c r="E28" s="21">
        <v>1</v>
      </c>
      <c r="F28" s="13">
        <v>0.95</v>
      </c>
      <c r="G28" s="43">
        <f t="shared" si="1"/>
        <v>0.95</v>
      </c>
    </row>
    <row r="29" spans="1:9" s="5" customFormat="1">
      <c r="A29" s="32" t="s">
        <v>71</v>
      </c>
      <c r="B29" s="21" t="s">
        <v>63</v>
      </c>
      <c r="C29" s="21" t="s">
        <v>64</v>
      </c>
      <c r="D29" s="21" t="s">
        <v>72</v>
      </c>
      <c r="E29" s="21">
        <v>1</v>
      </c>
      <c r="F29" s="13">
        <v>2.74</v>
      </c>
      <c r="G29" s="43">
        <f t="shared" si="1"/>
        <v>2.74</v>
      </c>
    </row>
    <row r="30" spans="1:9" s="5" customFormat="1">
      <c r="A30" s="32" t="s">
        <v>273</v>
      </c>
      <c r="B30" s="21" t="s">
        <v>272</v>
      </c>
      <c r="C30" s="21"/>
      <c r="D30" s="21"/>
      <c r="E30" s="21">
        <v>1</v>
      </c>
      <c r="F30" s="13">
        <v>2.58</v>
      </c>
      <c r="G30" s="43">
        <f t="shared" si="1"/>
        <v>2.58</v>
      </c>
    </row>
    <row r="31" spans="1:9" s="38" customFormat="1">
      <c r="A31" s="32" t="s">
        <v>280</v>
      </c>
      <c r="B31" s="21" t="s">
        <v>281</v>
      </c>
      <c r="C31" s="21" t="s">
        <v>282</v>
      </c>
      <c r="D31" s="21" t="s">
        <v>177</v>
      </c>
      <c r="E31" s="21">
        <v>1</v>
      </c>
      <c r="F31" s="13">
        <v>0.1</v>
      </c>
      <c r="G31" s="43">
        <f t="shared" si="1"/>
        <v>0.1</v>
      </c>
    </row>
    <row r="32" spans="1:9" s="5" customFormat="1">
      <c r="A32" s="11" t="s">
        <v>75</v>
      </c>
      <c r="B32" s="22" t="s">
        <v>76</v>
      </c>
      <c r="C32" s="21" t="s">
        <v>77</v>
      </c>
      <c r="D32" s="21" t="s">
        <v>78</v>
      </c>
      <c r="E32" s="21">
        <v>1</v>
      </c>
      <c r="F32" s="13">
        <v>2.74</v>
      </c>
      <c r="G32" s="43">
        <f t="shared" si="1"/>
        <v>2.74</v>
      </c>
    </row>
    <row r="33" spans="1:7" s="5" customFormat="1">
      <c r="A33" s="11" t="s">
        <v>176</v>
      </c>
      <c r="B33" s="22" t="s">
        <v>222</v>
      </c>
      <c r="C33" s="21" t="s">
        <v>175</v>
      </c>
      <c r="D33" s="21" t="s">
        <v>78</v>
      </c>
      <c r="E33" s="21">
        <v>1</v>
      </c>
      <c r="F33" s="13">
        <v>0.61</v>
      </c>
      <c r="G33" s="43">
        <f t="shared" si="1"/>
        <v>0.61</v>
      </c>
    </row>
    <row r="34" spans="1:7" s="5" customFormat="1">
      <c r="A34" s="11" t="s">
        <v>207</v>
      </c>
      <c r="B34" s="22" t="s">
        <v>208</v>
      </c>
      <c r="C34" s="21" t="s">
        <v>175</v>
      </c>
      <c r="D34" s="21" t="s">
        <v>78</v>
      </c>
      <c r="E34" s="21">
        <v>1</v>
      </c>
      <c r="F34" s="13">
        <v>0.09</v>
      </c>
      <c r="G34" s="43">
        <f t="shared" si="1"/>
        <v>0.09</v>
      </c>
    </row>
    <row r="35" spans="1:7" s="5" customFormat="1">
      <c r="A35" s="32" t="s">
        <v>209</v>
      </c>
      <c r="B35" s="22" t="s">
        <v>210</v>
      </c>
      <c r="C35" s="21" t="s">
        <v>175</v>
      </c>
      <c r="D35" s="21" t="s">
        <v>78</v>
      </c>
      <c r="E35" s="21">
        <v>1</v>
      </c>
      <c r="F35" s="13">
        <v>0.28999999999999998</v>
      </c>
      <c r="G35" s="43">
        <f t="shared" si="1"/>
        <v>0.28999999999999998</v>
      </c>
    </row>
    <row r="36" spans="1:7" s="5" customFormat="1">
      <c r="A36" s="32" t="s">
        <v>211</v>
      </c>
      <c r="B36" s="22" t="s">
        <v>246</v>
      </c>
      <c r="C36" s="21" t="s">
        <v>175</v>
      </c>
      <c r="D36" s="21" t="s">
        <v>78</v>
      </c>
      <c r="E36" s="21">
        <v>1</v>
      </c>
      <c r="F36" s="13">
        <v>0.1</v>
      </c>
      <c r="G36" s="43">
        <f t="shared" si="1"/>
        <v>0.1</v>
      </c>
    </row>
    <row r="37" spans="1:7" s="5" customFormat="1">
      <c r="A37" s="32" t="s">
        <v>219</v>
      </c>
      <c r="B37" s="22" t="s">
        <v>247</v>
      </c>
      <c r="C37" s="21" t="s">
        <v>175</v>
      </c>
      <c r="D37" s="21" t="s">
        <v>78</v>
      </c>
      <c r="E37" s="21">
        <v>1</v>
      </c>
      <c r="F37" s="13">
        <v>3.16</v>
      </c>
      <c r="G37" s="43">
        <f t="shared" si="1"/>
        <v>3.16</v>
      </c>
    </row>
    <row r="38" spans="1:7">
      <c r="A38" s="23"/>
      <c r="B38" s="18"/>
      <c r="C38" s="18" t="s">
        <v>79</v>
      </c>
      <c r="D38" s="18"/>
      <c r="E38" s="18"/>
      <c r="F38" s="19">
        <f>SUM(G23:G37)</f>
        <v>15.589999999999998</v>
      </c>
      <c r="G38" s="44"/>
    </row>
    <row r="39" spans="1:7" s="5" customFormat="1">
      <c r="A39" s="32" t="s">
        <v>223</v>
      </c>
      <c r="B39" s="12" t="s">
        <v>80</v>
      </c>
      <c r="C39" s="21" t="s">
        <v>224</v>
      </c>
      <c r="D39" s="24" t="s">
        <v>291</v>
      </c>
      <c r="E39" s="12">
        <v>2</v>
      </c>
      <c r="F39" s="13">
        <v>0.12</v>
      </c>
      <c r="G39" s="43">
        <f>E39*F39</f>
        <v>0.24</v>
      </c>
    </row>
    <row r="40" spans="1:7" s="5" customFormat="1">
      <c r="A40" s="39" t="s">
        <v>248</v>
      </c>
      <c r="B40" s="24" t="s">
        <v>99</v>
      </c>
      <c r="C40" s="21" t="s">
        <v>224</v>
      </c>
      <c r="D40" s="24" t="s">
        <v>249</v>
      </c>
      <c r="E40" s="24">
        <v>1</v>
      </c>
      <c r="F40" s="40">
        <v>0.13</v>
      </c>
      <c r="G40" s="46">
        <f>E40*F40</f>
        <v>0.13</v>
      </c>
    </row>
    <row r="41" spans="1:7" s="5" customFormat="1">
      <c r="A41" s="11" t="s">
        <v>225</v>
      </c>
      <c r="B41" s="12" t="s">
        <v>82</v>
      </c>
      <c r="C41" s="21" t="s">
        <v>224</v>
      </c>
      <c r="D41" s="24" t="s">
        <v>289</v>
      </c>
      <c r="E41" s="12">
        <v>1</v>
      </c>
      <c r="F41" s="13">
        <v>0.13</v>
      </c>
      <c r="G41" s="43">
        <f t="shared" ref="G41:G64" si="2">E41*F41</f>
        <v>0.13</v>
      </c>
    </row>
    <row r="42" spans="1:7" s="5" customFormat="1">
      <c r="A42" s="11" t="s">
        <v>226</v>
      </c>
      <c r="B42" s="12" t="s">
        <v>83</v>
      </c>
      <c r="C42" s="21" t="s">
        <v>224</v>
      </c>
      <c r="D42" s="24" t="s">
        <v>179</v>
      </c>
      <c r="E42" s="12">
        <v>3</v>
      </c>
      <c r="F42" s="13">
        <v>0.13</v>
      </c>
      <c r="G42" s="43">
        <f t="shared" si="2"/>
        <v>0.39</v>
      </c>
    </row>
    <row r="43" spans="1:7" s="5" customFormat="1">
      <c r="A43" s="11" t="s">
        <v>227</v>
      </c>
      <c r="B43" s="12" t="s">
        <v>85</v>
      </c>
      <c r="C43" s="21" t="s">
        <v>224</v>
      </c>
      <c r="D43" s="24" t="s">
        <v>263</v>
      </c>
      <c r="E43" s="12">
        <v>4</v>
      </c>
      <c r="F43" s="13">
        <v>0.13</v>
      </c>
      <c r="G43" s="43">
        <f t="shared" si="2"/>
        <v>0.52</v>
      </c>
    </row>
    <row r="44" spans="1:7" s="5" customFormat="1">
      <c r="A44" s="25" t="s">
        <v>84</v>
      </c>
      <c r="B44" s="12" t="s">
        <v>85</v>
      </c>
      <c r="C44" s="12" t="s">
        <v>81</v>
      </c>
      <c r="D44" s="24" t="s">
        <v>228</v>
      </c>
      <c r="E44" s="12">
        <v>1</v>
      </c>
      <c r="F44" s="13">
        <v>0.17</v>
      </c>
      <c r="G44" s="43">
        <f t="shared" si="2"/>
        <v>0.17</v>
      </c>
    </row>
    <row r="45" spans="1:7" s="5" customFormat="1">
      <c r="A45" s="25" t="s">
        <v>255</v>
      </c>
      <c r="B45" s="12" t="s">
        <v>112</v>
      </c>
      <c r="C45" s="12" t="s">
        <v>224</v>
      </c>
      <c r="D45" s="24" t="s">
        <v>256</v>
      </c>
      <c r="E45" s="12">
        <v>2</v>
      </c>
      <c r="F45" s="13">
        <v>0.13</v>
      </c>
      <c r="G45" s="43">
        <f t="shared" si="2"/>
        <v>0.26</v>
      </c>
    </row>
    <row r="46" spans="1:7" s="5" customFormat="1">
      <c r="A46" s="11" t="s">
        <v>229</v>
      </c>
      <c r="B46" s="12" t="s">
        <v>196</v>
      </c>
      <c r="C46" s="12" t="s">
        <v>224</v>
      </c>
      <c r="D46" s="24" t="s">
        <v>252</v>
      </c>
      <c r="E46" s="12">
        <v>1</v>
      </c>
      <c r="F46" s="13">
        <v>0.16</v>
      </c>
      <c r="G46" s="43">
        <f t="shared" si="2"/>
        <v>0.16</v>
      </c>
    </row>
    <row r="47" spans="1:7" s="5" customFormat="1">
      <c r="A47" s="11" t="s">
        <v>230</v>
      </c>
      <c r="B47" s="12" t="s">
        <v>86</v>
      </c>
      <c r="C47" s="12" t="s">
        <v>224</v>
      </c>
      <c r="D47" s="24" t="s">
        <v>87</v>
      </c>
      <c r="E47" s="12">
        <v>3</v>
      </c>
      <c r="F47" s="13">
        <v>0.13</v>
      </c>
      <c r="G47" s="43">
        <f t="shared" si="2"/>
        <v>0.39</v>
      </c>
    </row>
    <row r="48" spans="1:7" s="5" customFormat="1">
      <c r="A48" s="11" t="s">
        <v>231</v>
      </c>
      <c r="B48" s="12" t="s">
        <v>185</v>
      </c>
      <c r="C48" s="12" t="s">
        <v>224</v>
      </c>
      <c r="D48" s="24" t="s">
        <v>253</v>
      </c>
      <c r="E48" s="12">
        <v>1</v>
      </c>
      <c r="F48" s="13">
        <v>0.13</v>
      </c>
      <c r="G48" s="43">
        <f t="shared" si="2"/>
        <v>0.13</v>
      </c>
    </row>
    <row r="49" spans="1:7" s="5" customFormat="1">
      <c r="A49" s="11" t="s">
        <v>232</v>
      </c>
      <c r="B49" s="12" t="s">
        <v>88</v>
      </c>
      <c r="C49" s="12" t="s">
        <v>224</v>
      </c>
      <c r="D49" s="24" t="s">
        <v>89</v>
      </c>
      <c r="E49" s="12">
        <v>1</v>
      </c>
      <c r="F49" s="13">
        <v>0.13</v>
      </c>
      <c r="G49" s="43">
        <f t="shared" si="2"/>
        <v>0.13</v>
      </c>
    </row>
    <row r="50" spans="1:7" s="5" customFormat="1">
      <c r="A50" s="11" t="s">
        <v>233</v>
      </c>
      <c r="B50" s="12" t="s">
        <v>90</v>
      </c>
      <c r="C50" s="12" t="s">
        <v>224</v>
      </c>
      <c r="D50" s="24" t="s">
        <v>91</v>
      </c>
      <c r="E50" s="12">
        <v>1</v>
      </c>
      <c r="F50" s="13">
        <v>0.13</v>
      </c>
      <c r="G50" s="43">
        <f t="shared" si="2"/>
        <v>0.13</v>
      </c>
    </row>
    <row r="51" spans="1:7" s="5" customFormat="1">
      <c r="A51" s="11" t="s">
        <v>235</v>
      </c>
      <c r="B51" s="12" t="s">
        <v>93</v>
      </c>
      <c r="C51" s="12" t="s">
        <v>224</v>
      </c>
      <c r="D51" s="24" t="s">
        <v>264</v>
      </c>
      <c r="E51" s="24">
        <v>5</v>
      </c>
      <c r="F51" s="13">
        <v>0.13</v>
      </c>
      <c r="G51" s="43">
        <f t="shared" si="2"/>
        <v>0.65</v>
      </c>
    </row>
    <row r="52" spans="1:7" s="5" customFormat="1">
      <c r="A52" s="25" t="s">
        <v>92</v>
      </c>
      <c r="B52" s="12" t="s">
        <v>93</v>
      </c>
      <c r="C52" s="12" t="s">
        <v>81</v>
      </c>
      <c r="D52" s="24" t="s">
        <v>234</v>
      </c>
      <c r="E52" s="24">
        <v>4</v>
      </c>
      <c r="F52" s="13">
        <v>0.17</v>
      </c>
      <c r="G52" s="43">
        <f t="shared" si="2"/>
        <v>0.68</v>
      </c>
    </row>
    <row r="53" spans="1:7" s="5" customFormat="1">
      <c r="A53" s="11" t="s">
        <v>236</v>
      </c>
      <c r="B53" s="12" t="s">
        <v>94</v>
      </c>
      <c r="C53" s="12" t="s">
        <v>224</v>
      </c>
      <c r="D53" s="24" t="s">
        <v>95</v>
      </c>
      <c r="E53" s="24">
        <v>1</v>
      </c>
      <c r="F53" s="13">
        <v>0.13</v>
      </c>
      <c r="G53" s="43">
        <f t="shared" si="2"/>
        <v>0.13</v>
      </c>
    </row>
    <row r="54" spans="1:7" s="5" customFormat="1">
      <c r="A54" s="11" t="s">
        <v>237</v>
      </c>
      <c r="B54" s="12" t="s">
        <v>96</v>
      </c>
      <c r="C54" s="12" t="s">
        <v>224</v>
      </c>
      <c r="D54" s="24" t="s">
        <v>97</v>
      </c>
      <c r="E54" s="24">
        <v>1</v>
      </c>
      <c r="F54" s="13">
        <v>0.16</v>
      </c>
      <c r="G54" s="43">
        <f t="shared" si="2"/>
        <v>0.16</v>
      </c>
    </row>
    <row r="55" spans="1:7" s="5" customFormat="1">
      <c r="A55" s="25" t="s">
        <v>98</v>
      </c>
      <c r="B55" s="12" t="s">
        <v>99</v>
      </c>
      <c r="C55" s="12" t="s">
        <v>81</v>
      </c>
      <c r="D55" s="24" t="s">
        <v>254</v>
      </c>
      <c r="E55" s="41">
        <v>2</v>
      </c>
      <c r="F55" s="13">
        <v>0.17</v>
      </c>
      <c r="G55" s="43">
        <f t="shared" si="2"/>
        <v>0.34</v>
      </c>
    </row>
    <row r="56" spans="1:7" s="5" customFormat="1">
      <c r="A56" s="25" t="s">
        <v>100</v>
      </c>
      <c r="B56" s="12" t="s">
        <v>82</v>
      </c>
      <c r="C56" s="12" t="s">
        <v>81</v>
      </c>
      <c r="D56" s="24" t="s">
        <v>238</v>
      </c>
      <c r="E56" s="24">
        <v>1</v>
      </c>
      <c r="F56" s="13">
        <v>0.17</v>
      </c>
      <c r="G56" s="43">
        <f t="shared" si="2"/>
        <v>0.17</v>
      </c>
    </row>
    <row r="57" spans="1:7" s="5" customFormat="1">
      <c r="A57" s="11" t="s">
        <v>239</v>
      </c>
      <c r="B57" s="12" t="s">
        <v>101</v>
      </c>
      <c r="C57" s="12" t="s">
        <v>224</v>
      </c>
      <c r="D57" s="24" t="s">
        <v>102</v>
      </c>
      <c r="E57" s="24">
        <v>1</v>
      </c>
      <c r="F57" s="13">
        <v>0.13</v>
      </c>
      <c r="G57" s="43">
        <f t="shared" si="2"/>
        <v>0.13</v>
      </c>
    </row>
    <row r="58" spans="1:7" s="5" customFormat="1">
      <c r="A58" s="11" t="s">
        <v>240</v>
      </c>
      <c r="B58" s="12" t="s">
        <v>103</v>
      </c>
      <c r="C58" s="12" t="s">
        <v>224</v>
      </c>
      <c r="D58" s="12" t="s">
        <v>104</v>
      </c>
      <c r="E58" s="12">
        <v>1</v>
      </c>
      <c r="F58" s="13">
        <v>0.13</v>
      </c>
      <c r="G58" s="43">
        <f t="shared" si="2"/>
        <v>0.13</v>
      </c>
    </row>
    <row r="59" spans="1:7" s="5" customFormat="1">
      <c r="A59" s="25" t="s">
        <v>181</v>
      </c>
      <c r="B59" s="12" t="s">
        <v>105</v>
      </c>
      <c r="C59" s="12" t="s">
        <v>241</v>
      </c>
      <c r="D59" s="12" t="s">
        <v>106</v>
      </c>
      <c r="E59" s="12">
        <v>1</v>
      </c>
      <c r="F59" s="13">
        <v>0.88</v>
      </c>
      <c r="G59" s="43">
        <f t="shared" si="2"/>
        <v>0.88</v>
      </c>
    </row>
    <row r="60" spans="1:7" s="5" customFormat="1">
      <c r="A60" s="25" t="s">
        <v>221</v>
      </c>
      <c r="B60" s="12" t="s">
        <v>107</v>
      </c>
      <c r="C60" s="12" t="s">
        <v>287</v>
      </c>
      <c r="D60" s="12" t="s">
        <v>108</v>
      </c>
      <c r="E60" s="12">
        <v>1</v>
      </c>
      <c r="F60" s="13">
        <v>0.28000000000000003</v>
      </c>
      <c r="G60" s="43">
        <f t="shared" si="2"/>
        <v>0.28000000000000003</v>
      </c>
    </row>
    <row r="61" spans="1:7" s="5" customFormat="1">
      <c r="A61" s="25" t="s">
        <v>109</v>
      </c>
      <c r="B61" s="12" t="s">
        <v>110</v>
      </c>
      <c r="C61" s="12" t="s">
        <v>81</v>
      </c>
      <c r="D61" s="12" t="s">
        <v>288</v>
      </c>
      <c r="E61" s="12">
        <v>3</v>
      </c>
      <c r="F61" s="13">
        <v>0.11</v>
      </c>
      <c r="G61" s="43">
        <f t="shared" si="2"/>
        <v>0.33</v>
      </c>
    </row>
    <row r="62" spans="1:7" s="5" customFormat="1">
      <c r="A62" s="25" t="s">
        <v>111</v>
      </c>
      <c r="B62" s="12" t="s">
        <v>112</v>
      </c>
      <c r="C62" s="12" t="s">
        <v>81</v>
      </c>
      <c r="D62" s="12" t="s">
        <v>258</v>
      </c>
      <c r="E62" s="12">
        <v>1</v>
      </c>
      <c r="F62" s="13">
        <v>0.18</v>
      </c>
      <c r="G62" s="43">
        <f t="shared" si="2"/>
        <v>0.18</v>
      </c>
    </row>
    <row r="63" spans="1:7" s="5" customFormat="1">
      <c r="A63" s="25" t="s">
        <v>283</v>
      </c>
      <c r="B63" s="12" t="s">
        <v>113</v>
      </c>
      <c r="C63" s="12" t="s">
        <v>114</v>
      </c>
      <c r="D63" s="12" t="s">
        <v>115</v>
      </c>
      <c r="E63" s="12">
        <v>1</v>
      </c>
      <c r="F63" s="13">
        <v>0.55000000000000004</v>
      </c>
      <c r="G63" s="43">
        <f t="shared" si="2"/>
        <v>0.55000000000000004</v>
      </c>
    </row>
    <row r="64" spans="1:7" s="5" customFormat="1">
      <c r="A64" s="25" t="s">
        <v>220</v>
      </c>
      <c r="B64" s="12" t="s">
        <v>152</v>
      </c>
      <c r="C64" s="12" t="s">
        <v>287</v>
      </c>
      <c r="D64" s="12" t="s">
        <v>153</v>
      </c>
      <c r="E64" s="12">
        <v>2</v>
      </c>
      <c r="F64" s="13">
        <v>0.13</v>
      </c>
      <c r="G64" s="43">
        <f t="shared" si="2"/>
        <v>0.26</v>
      </c>
    </row>
    <row r="65" spans="1:7">
      <c r="A65" s="17"/>
      <c r="B65" s="18"/>
      <c r="C65" s="18" t="s">
        <v>116</v>
      </c>
      <c r="D65" s="18"/>
      <c r="E65" s="18"/>
      <c r="F65" s="19">
        <f>SUM(G39:G64)</f>
        <v>7.6499999999999986</v>
      </c>
      <c r="G65" s="44"/>
    </row>
    <row r="66" spans="1:7" s="5" customFormat="1">
      <c r="A66" s="20" t="s">
        <v>117</v>
      </c>
      <c r="B66" s="21" t="s">
        <v>118</v>
      </c>
      <c r="C66" s="21" t="s">
        <v>119</v>
      </c>
      <c r="D66" s="21" t="s">
        <v>129</v>
      </c>
      <c r="E66" s="12">
        <v>1</v>
      </c>
      <c r="F66" s="13">
        <v>1.3</v>
      </c>
      <c r="G66" s="43">
        <f>E66*F66</f>
        <v>1.3</v>
      </c>
    </row>
    <row r="67" spans="1:7" s="5" customFormat="1">
      <c r="A67" s="37" t="s">
        <v>120</v>
      </c>
      <c r="B67" s="21" t="s">
        <v>121</v>
      </c>
      <c r="C67" s="21" t="s">
        <v>122</v>
      </c>
      <c r="D67" s="24" t="s">
        <v>290</v>
      </c>
      <c r="E67" s="12">
        <v>1</v>
      </c>
      <c r="F67" s="13">
        <v>1.3</v>
      </c>
      <c r="G67" s="43">
        <f t="shared" ref="G67:G82" si="3">E67*F67</f>
        <v>1.3</v>
      </c>
    </row>
    <row r="68" spans="1:7" s="5" customFormat="1">
      <c r="A68" s="20" t="s">
        <v>123</v>
      </c>
      <c r="B68" s="21" t="s">
        <v>124</v>
      </c>
      <c r="C68" s="21" t="s">
        <v>125</v>
      </c>
      <c r="D68" s="21" t="s">
        <v>130</v>
      </c>
      <c r="E68" s="12">
        <v>1</v>
      </c>
      <c r="F68" s="13">
        <v>1.3</v>
      </c>
      <c r="G68" s="43">
        <f t="shared" si="3"/>
        <v>1.3</v>
      </c>
    </row>
    <row r="69" spans="1:7" s="5" customFormat="1">
      <c r="A69" s="20" t="s">
        <v>126</v>
      </c>
      <c r="B69" s="21" t="s">
        <v>127</v>
      </c>
      <c r="C69" s="21" t="s">
        <v>128</v>
      </c>
      <c r="D69" s="21" t="s">
        <v>131</v>
      </c>
      <c r="E69" s="12">
        <v>1</v>
      </c>
      <c r="F69" s="13">
        <v>1.3</v>
      </c>
      <c r="G69" s="43">
        <f t="shared" si="3"/>
        <v>1.3</v>
      </c>
    </row>
    <row r="70" spans="1:7" s="5" customFormat="1">
      <c r="A70" s="20" t="s">
        <v>199</v>
      </c>
      <c r="B70" s="21" t="s">
        <v>200</v>
      </c>
      <c r="C70" s="21" t="s">
        <v>201</v>
      </c>
      <c r="D70" s="21" t="s">
        <v>257</v>
      </c>
      <c r="E70" s="12">
        <v>1</v>
      </c>
      <c r="F70" s="13">
        <v>1.3</v>
      </c>
      <c r="G70" s="43">
        <f t="shared" si="3"/>
        <v>1.3</v>
      </c>
    </row>
    <row r="71" spans="1:7" s="5" customFormat="1">
      <c r="A71" s="20" t="s">
        <v>132</v>
      </c>
      <c r="B71" s="21" t="s">
        <v>133</v>
      </c>
      <c r="C71" s="21" t="s">
        <v>134</v>
      </c>
      <c r="D71" s="21" t="s">
        <v>135</v>
      </c>
      <c r="E71" s="12">
        <v>1</v>
      </c>
      <c r="F71" s="13">
        <v>1.3</v>
      </c>
      <c r="G71" s="43">
        <f t="shared" si="3"/>
        <v>1.3</v>
      </c>
    </row>
    <row r="72" spans="1:7" s="5" customFormat="1">
      <c r="A72" s="20" t="s">
        <v>136</v>
      </c>
      <c r="B72" s="21" t="s">
        <v>137</v>
      </c>
      <c r="C72" s="21" t="s">
        <v>138</v>
      </c>
      <c r="D72" s="21" t="s">
        <v>139</v>
      </c>
      <c r="E72" s="12">
        <v>1</v>
      </c>
      <c r="F72" s="13">
        <v>1.3</v>
      </c>
      <c r="G72" s="43">
        <f t="shared" si="3"/>
        <v>1.3</v>
      </c>
    </row>
    <row r="73" spans="1:7" s="5" customFormat="1">
      <c r="A73" s="11" t="s">
        <v>140</v>
      </c>
      <c r="B73" s="21" t="s">
        <v>141</v>
      </c>
      <c r="C73" s="21" t="s">
        <v>142</v>
      </c>
      <c r="D73" s="21" t="s">
        <v>143</v>
      </c>
      <c r="E73" s="12">
        <v>1</v>
      </c>
      <c r="F73" s="13">
        <v>2.9</v>
      </c>
      <c r="G73" s="43">
        <f t="shared" si="3"/>
        <v>2.9</v>
      </c>
    </row>
    <row r="74" spans="1:7">
      <c r="A74" s="17"/>
      <c r="B74" s="18"/>
      <c r="C74" s="18" t="s">
        <v>144</v>
      </c>
      <c r="D74" s="18"/>
      <c r="E74" s="18"/>
      <c r="F74" s="19">
        <f>SUM(G66:G73)</f>
        <v>12</v>
      </c>
      <c r="G74" s="43"/>
    </row>
    <row r="75" spans="1:7" s="5" customFormat="1">
      <c r="A75" s="20" t="s">
        <v>145</v>
      </c>
      <c r="B75" s="21" t="s">
        <v>146</v>
      </c>
      <c r="C75" s="21" t="s">
        <v>150</v>
      </c>
      <c r="D75" s="21" t="s">
        <v>151</v>
      </c>
      <c r="E75" s="21">
        <v>1</v>
      </c>
      <c r="F75" s="13">
        <v>2.2200000000000002</v>
      </c>
      <c r="G75" s="43">
        <f t="shared" si="3"/>
        <v>2.2200000000000002</v>
      </c>
    </row>
    <row r="76" spans="1:7" s="5" customFormat="1">
      <c r="A76" s="20" t="s">
        <v>147</v>
      </c>
      <c r="B76" s="21" t="s">
        <v>259</v>
      </c>
      <c r="C76" s="21" t="s">
        <v>148</v>
      </c>
      <c r="D76" s="21" t="s">
        <v>149</v>
      </c>
      <c r="E76" s="21">
        <v>1</v>
      </c>
      <c r="F76" s="13">
        <v>0.49</v>
      </c>
      <c r="G76" s="43">
        <f t="shared" si="3"/>
        <v>0.49</v>
      </c>
    </row>
    <row r="77" spans="1:7">
      <c r="A77" s="17"/>
      <c r="B77" s="18"/>
      <c r="C77" s="18" t="s">
        <v>163</v>
      </c>
      <c r="D77" s="18"/>
      <c r="E77" s="18"/>
      <c r="F77" s="19">
        <f>SUM(G75:G76)</f>
        <v>2.71</v>
      </c>
      <c r="G77" s="43"/>
    </row>
    <row r="78" spans="1:7" s="5" customFormat="1">
      <c r="A78" s="20" t="s">
        <v>154</v>
      </c>
      <c r="B78" s="21" t="s">
        <v>155</v>
      </c>
      <c r="C78" s="21" t="s">
        <v>184</v>
      </c>
      <c r="D78" s="21" t="s">
        <v>156</v>
      </c>
      <c r="E78" s="21">
        <v>1</v>
      </c>
      <c r="F78" s="13">
        <v>59</v>
      </c>
      <c r="G78" s="43">
        <f t="shared" si="3"/>
        <v>59</v>
      </c>
    </row>
    <row r="79" spans="1:7" s="5" customFormat="1">
      <c r="A79" s="20" t="s">
        <v>157</v>
      </c>
      <c r="B79" s="21" t="s">
        <v>158</v>
      </c>
      <c r="C79" s="21" t="s">
        <v>183</v>
      </c>
      <c r="D79" s="21" t="s">
        <v>159</v>
      </c>
      <c r="E79" s="21">
        <v>1</v>
      </c>
      <c r="F79" s="13">
        <v>76.510000000000005</v>
      </c>
      <c r="G79" s="43">
        <f t="shared" si="3"/>
        <v>76.510000000000005</v>
      </c>
    </row>
    <row r="80" spans="1:7" s="5" customFormat="1">
      <c r="A80" s="20" t="s">
        <v>160</v>
      </c>
      <c r="B80" s="21" t="s">
        <v>161</v>
      </c>
      <c r="C80" s="21" t="s">
        <v>162</v>
      </c>
      <c r="D80" s="21" t="s">
        <v>62</v>
      </c>
      <c r="E80" s="21">
        <v>1</v>
      </c>
      <c r="F80" s="13">
        <v>25.2</v>
      </c>
      <c r="G80" s="43">
        <f t="shared" si="3"/>
        <v>25.2</v>
      </c>
    </row>
    <row r="81" spans="1:7" s="5" customFormat="1">
      <c r="A81" s="20" t="s">
        <v>189</v>
      </c>
      <c r="B81" s="21" t="s">
        <v>190</v>
      </c>
      <c r="C81" s="21" t="s">
        <v>191</v>
      </c>
      <c r="D81" s="21" t="s">
        <v>192</v>
      </c>
      <c r="E81" s="21">
        <v>1</v>
      </c>
      <c r="F81" s="13">
        <v>9.5</v>
      </c>
      <c r="G81" s="43">
        <f t="shared" si="3"/>
        <v>9.5</v>
      </c>
    </row>
    <row r="82" spans="1:7" s="6" customFormat="1">
      <c r="A82" s="26" t="s">
        <v>204</v>
      </c>
      <c r="B82" s="27" t="s">
        <v>213</v>
      </c>
      <c r="C82" s="27" t="s">
        <v>205</v>
      </c>
      <c r="D82" s="27"/>
      <c r="E82" s="27">
        <v>1</v>
      </c>
      <c r="F82" s="28">
        <v>23.85</v>
      </c>
      <c r="G82" s="43">
        <f t="shared" si="3"/>
        <v>23.85</v>
      </c>
    </row>
    <row r="83" spans="1:7">
      <c r="A83" s="17"/>
      <c r="B83" s="18"/>
      <c r="C83" s="18" t="s">
        <v>169</v>
      </c>
      <c r="D83" s="18"/>
      <c r="E83" s="18"/>
      <c r="F83" s="19">
        <f>SUM(G78:G82)</f>
        <v>194.05999999999997</v>
      </c>
      <c r="G83" s="44"/>
    </row>
    <row r="84" spans="1:7" s="5" customFormat="1">
      <c r="A84" s="37" t="s">
        <v>172</v>
      </c>
      <c r="B84" s="21" t="s">
        <v>173</v>
      </c>
      <c r="C84" s="21" t="s">
        <v>170</v>
      </c>
      <c r="D84" s="21" t="s">
        <v>269</v>
      </c>
      <c r="E84" s="21">
        <v>3</v>
      </c>
      <c r="F84" s="13">
        <v>8.9499999999999993</v>
      </c>
      <c r="G84" s="43">
        <f>E84*F84</f>
        <v>26.849999999999998</v>
      </c>
    </row>
    <row r="85" spans="1:7" s="5" customFormat="1">
      <c r="A85" s="37" t="s">
        <v>186</v>
      </c>
      <c r="B85" s="21" t="s">
        <v>187</v>
      </c>
      <c r="C85" s="21" t="s">
        <v>188</v>
      </c>
      <c r="D85" s="21" t="s">
        <v>270</v>
      </c>
      <c r="E85" s="21">
        <v>1</v>
      </c>
      <c r="F85" s="13">
        <v>8.6</v>
      </c>
      <c r="G85" s="43">
        <f>F85*E85</f>
        <v>8.6</v>
      </c>
    </row>
    <row r="86" spans="1:7" s="5" customFormat="1">
      <c r="A86" s="37" t="s">
        <v>265</v>
      </c>
      <c r="B86" s="21" t="s">
        <v>164</v>
      </c>
      <c r="C86" s="21" t="s">
        <v>174</v>
      </c>
      <c r="D86" s="21" t="s">
        <v>171</v>
      </c>
      <c r="E86" s="21">
        <v>1</v>
      </c>
      <c r="F86" s="13">
        <v>15.1</v>
      </c>
      <c r="G86" s="43">
        <f t="shared" ref="G86:G93" si="4">E86*F86</f>
        <v>15.1</v>
      </c>
    </row>
    <row r="87" spans="1:7" s="5" customFormat="1">
      <c r="A87" s="20" t="s">
        <v>165</v>
      </c>
      <c r="B87" s="21" t="s">
        <v>165</v>
      </c>
      <c r="C87" s="21" t="s">
        <v>166</v>
      </c>
      <c r="D87" s="21" t="s">
        <v>271</v>
      </c>
      <c r="E87" s="21">
        <v>4</v>
      </c>
      <c r="F87" s="13">
        <v>1.79</v>
      </c>
      <c r="G87" s="43">
        <f t="shared" si="4"/>
        <v>7.16</v>
      </c>
    </row>
    <row r="88" spans="1:7" s="5" customFormat="1">
      <c r="A88" s="20" t="s">
        <v>167</v>
      </c>
      <c r="B88" s="21" t="s">
        <v>167</v>
      </c>
      <c r="C88" s="21" t="s">
        <v>168</v>
      </c>
      <c r="D88" s="21" t="s">
        <v>171</v>
      </c>
      <c r="E88" s="21">
        <v>1</v>
      </c>
      <c r="F88" s="13">
        <v>1.5</v>
      </c>
      <c r="G88" s="43">
        <f t="shared" si="4"/>
        <v>1.5</v>
      </c>
    </row>
    <row r="89" spans="1:7" s="5" customFormat="1">
      <c r="A89" s="20" t="s">
        <v>267</v>
      </c>
      <c r="B89" s="21" t="s">
        <v>268</v>
      </c>
      <c r="C89" s="21" t="s">
        <v>266</v>
      </c>
      <c r="D89" s="21"/>
      <c r="E89" s="21">
        <v>1</v>
      </c>
      <c r="F89" s="13">
        <v>0.95</v>
      </c>
      <c r="G89" s="43">
        <f t="shared" si="4"/>
        <v>0.95</v>
      </c>
    </row>
    <row r="90" spans="1:7" s="5" customFormat="1">
      <c r="A90" s="20" t="s">
        <v>193</v>
      </c>
      <c r="B90" s="21" t="s">
        <v>194</v>
      </c>
      <c r="C90" s="21" t="s">
        <v>195</v>
      </c>
      <c r="D90" s="21"/>
      <c r="E90" s="21">
        <v>1</v>
      </c>
      <c r="F90" s="13">
        <v>25</v>
      </c>
      <c r="G90" s="43">
        <f t="shared" si="4"/>
        <v>25</v>
      </c>
    </row>
    <row r="91" spans="1:7" s="5" customFormat="1">
      <c r="A91" s="20" t="s">
        <v>274</v>
      </c>
      <c r="B91" s="21" t="s">
        <v>275</v>
      </c>
      <c r="C91" s="21"/>
      <c r="D91" s="21"/>
      <c r="E91" s="21">
        <v>1</v>
      </c>
      <c r="F91" s="13">
        <v>3.9</v>
      </c>
      <c r="G91" s="43">
        <f t="shared" si="4"/>
        <v>3.9</v>
      </c>
    </row>
    <row r="92" spans="1:7" s="5" customFormat="1">
      <c r="A92" s="20" t="s">
        <v>276</v>
      </c>
      <c r="B92" s="21" t="s">
        <v>277</v>
      </c>
      <c r="C92" s="21"/>
      <c r="D92" s="21"/>
      <c r="E92" s="21">
        <v>1</v>
      </c>
      <c r="F92" s="13">
        <v>2.25</v>
      </c>
      <c r="G92" s="43">
        <f t="shared" si="4"/>
        <v>2.25</v>
      </c>
    </row>
    <row r="93" spans="1:7" s="5" customFormat="1">
      <c r="A93" s="20" t="s">
        <v>278</v>
      </c>
      <c r="B93" s="21" t="s">
        <v>279</v>
      </c>
      <c r="C93" s="21"/>
      <c r="D93" s="21"/>
      <c r="E93" s="21">
        <v>1</v>
      </c>
      <c r="F93" s="13">
        <v>2.25</v>
      </c>
      <c r="G93" s="43">
        <f t="shared" si="4"/>
        <v>2.25</v>
      </c>
    </row>
    <row r="94" spans="1:7" s="5" customFormat="1">
      <c r="A94" s="11"/>
      <c r="B94" s="21"/>
      <c r="C94" s="21"/>
      <c r="D94" s="21"/>
      <c r="E94" s="21"/>
      <c r="F94" s="13"/>
      <c r="G94" s="43"/>
    </row>
    <row r="95" spans="1:7">
      <c r="A95" s="17"/>
      <c r="B95" s="18"/>
      <c r="C95" s="18"/>
      <c r="D95" s="18"/>
      <c r="E95" s="18"/>
      <c r="F95" s="19">
        <f>SUM(G84:G93)</f>
        <v>93.56</v>
      </c>
      <c r="G95" s="44"/>
    </row>
    <row r="96" spans="1:7" s="7" customFormat="1">
      <c r="A96" s="29" t="s">
        <v>202</v>
      </c>
      <c r="B96" s="30"/>
      <c r="C96" s="30"/>
      <c r="D96" s="30"/>
      <c r="E96" s="30"/>
      <c r="F96" s="31"/>
      <c r="G96" s="47"/>
    </row>
    <row r="97" spans="1:7" s="7" customFormat="1">
      <c r="A97" s="32" t="s">
        <v>203</v>
      </c>
      <c r="B97" s="30" t="s">
        <v>212</v>
      </c>
      <c r="C97" s="30"/>
      <c r="D97" s="30"/>
      <c r="E97" s="30">
        <v>2</v>
      </c>
      <c r="F97" s="31">
        <v>2.1</v>
      </c>
      <c r="G97" s="47">
        <f>E97*F97</f>
        <v>4.2</v>
      </c>
    </row>
    <row r="98" spans="1:7" ht="16" thickBot="1">
      <c r="A98" s="33"/>
      <c r="B98" s="34"/>
      <c r="C98" s="34"/>
      <c r="D98" s="34"/>
      <c r="E98" s="34"/>
      <c r="F98" s="35">
        <f>F20+F22+F38+F65+F74+F77+F83+F95+G97</f>
        <v>362.34999999999997</v>
      </c>
      <c r="G98" s="48"/>
    </row>
    <row r="99" spans="1:7" ht="15" thickTop="1">
      <c r="A99" t="s">
        <v>206</v>
      </c>
    </row>
  </sheetData>
  <phoneticPr fontId="14" type="noConversion"/>
  <pageMargins left="0.50314960629921268" right="0.50314960629921268" top="0.55314960629921262" bottom="0.55314960629921262" header="0.30000000000000004" footer="0.30000000000000004"/>
  <pageSetup paperSize="9" fitToHeight="3" orientation="landscape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et Anabelle</dc:creator>
  <cp:lastModifiedBy>Gilles Ferrand</cp:lastModifiedBy>
  <cp:lastPrinted>2018-12-15T09:32:52Z</cp:lastPrinted>
  <dcterms:created xsi:type="dcterms:W3CDTF">2018-07-30T16:42:22Z</dcterms:created>
  <dcterms:modified xsi:type="dcterms:W3CDTF">2019-02-20T15:13:54Z</dcterms:modified>
</cp:coreProperties>
</file>